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i\Google Drive\0 A RESEARCH PLATFORM SVEN\SECTOR RESEARCH\2020 07 airport stocks\"/>
    </mc:Choice>
  </mc:AlternateContent>
  <xr:revisionPtr revIDLastSave="0" documentId="13_ncr:1_{EF7D9E27-7338-4FB4-92AB-0B0BCE81B562}" xr6:coauthVersionLast="45" xr6:coauthVersionMax="45" xr10:uidLastSave="{00000000-0000-0000-0000-000000000000}"/>
  <bookViews>
    <workbookView xWindow="-120" yWindow="-120" windowWidth="29040" windowHeight="15840" xr2:uid="{5F683C9C-DC0B-4B73-9160-DF16B640046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G42" i="1"/>
  <c r="F42" i="1"/>
  <c r="E42" i="1"/>
  <c r="D42" i="1"/>
  <c r="C42" i="1"/>
  <c r="B42" i="1"/>
  <c r="G33" i="1"/>
  <c r="F33" i="1"/>
  <c r="E33" i="1"/>
  <c r="D33" i="1"/>
  <c r="C33" i="1"/>
  <c r="B33" i="1"/>
  <c r="H32" i="1"/>
  <c r="H33" i="1" s="1"/>
  <c r="B8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B5" i="1"/>
  <c r="H4" i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H42" i="1" l="1"/>
  <c r="I32" i="1"/>
  <c r="I42" i="1" l="1"/>
  <c r="I33" i="1"/>
  <c r="J32" i="1"/>
  <c r="J42" i="1" l="1"/>
  <c r="J33" i="1"/>
  <c r="K32" i="1"/>
  <c r="K42" i="1" l="1"/>
  <c r="K33" i="1"/>
  <c r="L32" i="1"/>
  <c r="L42" i="1" l="1"/>
  <c r="L33" i="1"/>
  <c r="M32" i="1"/>
  <c r="M42" i="1" l="1"/>
  <c r="M33" i="1"/>
  <c r="N32" i="1"/>
  <c r="N42" i="1" l="1"/>
  <c r="N33" i="1"/>
  <c r="O32" i="1"/>
  <c r="O42" i="1" l="1"/>
  <c r="O33" i="1"/>
  <c r="P32" i="1"/>
  <c r="P42" i="1" l="1"/>
  <c r="P33" i="1"/>
  <c r="Q32" i="1"/>
  <c r="Q42" i="1" l="1"/>
  <c r="Q33" i="1"/>
  <c r="R32" i="1"/>
  <c r="R42" i="1" l="1"/>
  <c r="R33" i="1"/>
  <c r="S32" i="1"/>
  <c r="S42" i="1" l="1"/>
  <c r="S33" i="1"/>
  <c r="T32" i="1"/>
  <c r="T42" i="1" l="1"/>
  <c r="T33" i="1"/>
  <c r="U32" i="1"/>
  <c r="U42" i="1" l="1"/>
  <c r="U33" i="1"/>
  <c r="V32" i="1"/>
  <c r="V42" i="1" l="1"/>
  <c r="V33" i="1"/>
  <c r="W32" i="1"/>
  <c r="W42" i="1" l="1"/>
  <c r="W33" i="1"/>
  <c r="X32" i="1"/>
  <c r="X42" i="1" l="1"/>
  <c r="X33" i="1"/>
  <c r="Y32" i="1"/>
  <c r="Y42" i="1" l="1"/>
  <c r="Y33" i="1"/>
  <c r="Z32" i="1"/>
  <c r="Z42" i="1" l="1"/>
  <c r="Z33" i="1"/>
  <c r="AA32" i="1"/>
  <c r="AA42" i="1" l="1"/>
  <c r="AB32" i="1"/>
  <c r="AA33" i="1"/>
  <c r="AB42" i="1" l="1"/>
  <c r="AB33" i="1"/>
  <c r="AC32" i="1"/>
  <c r="AC42" i="1" l="1"/>
  <c r="AD42" i="1"/>
  <c r="B44" i="1" s="1"/>
  <c r="AC33" i="1"/>
  <c r="AD32" i="1"/>
  <c r="AD33" i="1" s="1"/>
  <c r="B35" i="1" s="1"/>
</calcChain>
</file>

<file path=xl/sharedStrings.xml><?xml version="1.0" encoding="utf-8"?>
<sst xmlns="http://schemas.openxmlformats.org/spreadsheetml/2006/main" count="13" uniqueCount="7">
  <si>
    <t>PAC stock excel sheet</t>
  </si>
  <si>
    <t>PV</t>
  </si>
  <si>
    <t>discount rate</t>
  </si>
  <si>
    <t>sum of present values</t>
  </si>
  <si>
    <t xml:space="preserve">Grupo Aeroportuario del Sureste </t>
  </si>
  <si>
    <t xml:space="preserve">OMAB </t>
  </si>
  <si>
    <t>growth rate &gt;2025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</si>
</sst>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2" borderId="0" xfId="0" applyFill="1"/>
    <xf numFmtId="0" fontId="1" fillId="0" borderId="0" xfId="0" applyFont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PAC's dividends up to 2048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Sheet1!$A$3:$AD$3</c:f>
              <c:numCache>
                <c:formatCode>General</c:formatCode>
                <c:ptCount val="30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Sheet1!$A$4:$AD$4</c:f>
              <c:numCache>
                <c:formatCode>[$$-409]#,##0.00</c:formatCode>
                <c:ptCount val="30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5.25</c:v>
                </c:pt>
                <c:pt idx="8">
                  <c:v>5.5125000000000002</c:v>
                </c:pt>
                <c:pt idx="9">
                  <c:v>5.7881250000000009</c:v>
                </c:pt>
                <c:pt idx="10">
                  <c:v>6.0775312500000007</c:v>
                </c:pt>
                <c:pt idx="11">
                  <c:v>6.3814078125000009</c:v>
                </c:pt>
                <c:pt idx="12">
                  <c:v>6.7004782031250016</c:v>
                </c:pt>
                <c:pt idx="13">
                  <c:v>7.0355021132812521</c:v>
                </c:pt>
                <c:pt idx="14">
                  <c:v>7.3872772189453153</c:v>
                </c:pt>
                <c:pt idx="15">
                  <c:v>7.7566410798925816</c:v>
                </c:pt>
                <c:pt idx="16">
                  <c:v>8.1444731338872103</c:v>
                </c:pt>
                <c:pt idx="17">
                  <c:v>8.5516967905815715</c:v>
                </c:pt>
                <c:pt idx="18">
                  <c:v>8.9792816301106502</c:v>
                </c:pt>
                <c:pt idx="19">
                  <c:v>9.4282457116161833</c:v>
                </c:pt>
                <c:pt idx="20">
                  <c:v>9.8996579971969929</c:v>
                </c:pt>
                <c:pt idx="21">
                  <c:v>10.394640897056844</c:v>
                </c:pt>
                <c:pt idx="22">
                  <c:v>10.914372941909686</c:v>
                </c:pt>
                <c:pt idx="23">
                  <c:v>11.460091589005172</c:v>
                </c:pt>
                <c:pt idx="24">
                  <c:v>12.033096168455431</c:v>
                </c:pt>
                <c:pt idx="25">
                  <c:v>12.634750976878204</c:v>
                </c:pt>
                <c:pt idx="26">
                  <c:v>13.266488525722114</c:v>
                </c:pt>
                <c:pt idx="27">
                  <c:v>13.92981295200822</c:v>
                </c:pt>
                <c:pt idx="28">
                  <c:v>14.626303599608631</c:v>
                </c:pt>
                <c:pt idx="29">
                  <c:v>15.357618779589064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81-4625-B65D-006DCE3CB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776072"/>
        <c:axId val="433777712"/>
      </c:barChart>
      <c:catAx>
        <c:axId val="43377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777712"/>
        <c:crosses val="autoZero"/>
        <c:auto val="1"/>
        <c:lblAlgn val="ctr"/>
        <c:lblOffset val="100"/>
        <c:noMultiLvlLbl val="0"/>
      </c:catAx>
      <c:valAx>
        <c:axId val="43377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776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8</xdr:row>
      <xdr:rowOff>138111</xdr:rowOff>
    </xdr:from>
    <xdr:to>
      <xdr:col>9</xdr:col>
      <xdr:colOff>142875</xdr:colOff>
      <xdr:row>25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739985-65BC-49BF-B949-EAD49000A7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65269-1BC2-4D1B-9EE3-7E4A0585684F}">
  <dimension ref="A1:AQ44"/>
  <sheetViews>
    <sheetView tabSelected="1" topLeftCell="A22" workbookViewId="0">
      <selection activeCell="G41" sqref="G41"/>
    </sheetView>
  </sheetViews>
  <sheetFormatPr defaultRowHeight="15" x14ac:dyDescent="0.25"/>
  <sheetData>
    <row r="1" spans="1:43" x14ac:dyDescent="0.25">
      <c r="B1" t="s">
        <v>0</v>
      </c>
      <c r="G1">
        <v>0</v>
      </c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O1">
        <v>8</v>
      </c>
      <c r="P1">
        <v>9</v>
      </c>
      <c r="Q1">
        <v>10</v>
      </c>
      <c r="R1">
        <v>11</v>
      </c>
      <c r="S1">
        <v>12</v>
      </c>
      <c r="T1">
        <v>13</v>
      </c>
      <c r="U1">
        <v>14</v>
      </c>
      <c r="V1">
        <v>15</v>
      </c>
      <c r="W1">
        <v>16</v>
      </c>
      <c r="X1">
        <v>17</v>
      </c>
      <c r="Y1">
        <v>18</v>
      </c>
      <c r="Z1">
        <v>19</v>
      </c>
      <c r="AA1">
        <v>20</v>
      </c>
      <c r="AB1">
        <v>21</v>
      </c>
      <c r="AC1">
        <v>22</v>
      </c>
      <c r="AD1">
        <v>23</v>
      </c>
      <c r="AE1">
        <v>24</v>
      </c>
      <c r="AF1">
        <v>25</v>
      </c>
      <c r="AG1">
        <v>26</v>
      </c>
      <c r="AH1">
        <v>27</v>
      </c>
      <c r="AI1">
        <v>28</v>
      </c>
      <c r="AJ1">
        <v>29</v>
      </c>
      <c r="AK1">
        <v>30</v>
      </c>
      <c r="AL1">
        <v>31</v>
      </c>
      <c r="AM1">
        <v>32</v>
      </c>
      <c r="AN1">
        <v>33</v>
      </c>
      <c r="AO1">
        <v>34</v>
      </c>
      <c r="AP1">
        <v>35</v>
      </c>
      <c r="AQ1">
        <v>36</v>
      </c>
    </row>
    <row r="2" spans="1:43" x14ac:dyDescent="0.25">
      <c r="B2" t="s">
        <v>2</v>
      </c>
      <c r="D2" s="2">
        <v>0.08</v>
      </c>
    </row>
    <row r="3" spans="1:43" x14ac:dyDescent="0.25">
      <c r="B3">
        <v>2020</v>
      </c>
      <c r="C3">
        <v>2021</v>
      </c>
      <c r="D3">
        <v>2022</v>
      </c>
      <c r="E3">
        <v>2023</v>
      </c>
      <c r="F3">
        <v>2024</v>
      </c>
      <c r="G3">
        <v>2025</v>
      </c>
      <c r="H3">
        <v>2026</v>
      </c>
      <c r="I3">
        <v>2027</v>
      </c>
      <c r="J3">
        <v>2028</v>
      </c>
      <c r="K3">
        <v>2029</v>
      </c>
      <c r="L3">
        <v>2030</v>
      </c>
      <c r="M3">
        <v>2031</v>
      </c>
      <c r="N3">
        <v>2032</v>
      </c>
      <c r="O3">
        <v>2033</v>
      </c>
      <c r="P3">
        <v>2034</v>
      </c>
      <c r="Q3">
        <v>2035</v>
      </c>
      <c r="R3">
        <v>2036</v>
      </c>
      <c r="S3">
        <v>2037</v>
      </c>
      <c r="T3">
        <v>2038</v>
      </c>
      <c r="U3">
        <v>2039</v>
      </c>
      <c r="V3">
        <v>2040</v>
      </c>
      <c r="W3">
        <v>2041</v>
      </c>
      <c r="X3">
        <v>2042</v>
      </c>
      <c r="Y3">
        <v>2043</v>
      </c>
      <c r="Z3">
        <v>2044</v>
      </c>
      <c r="AA3">
        <v>2045</v>
      </c>
      <c r="AB3">
        <v>2046</v>
      </c>
      <c r="AC3">
        <v>2047</v>
      </c>
      <c r="AD3">
        <v>2048</v>
      </c>
    </row>
    <row r="4" spans="1:43" x14ac:dyDescent="0.25">
      <c r="B4" s="1">
        <v>0</v>
      </c>
      <c r="C4" s="1">
        <v>0</v>
      </c>
      <c r="D4" s="1">
        <v>1</v>
      </c>
      <c r="E4" s="1">
        <v>2</v>
      </c>
      <c r="F4" s="1">
        <v>3</v>
      </c>
      <c r="G4" s="1">
        <v>5</v>
      </c>
      <c r="H4" s="1">
        <f>G4*1.05</f>
        <v>5.25</v>
      </c>
      <c r="I4" s="1">
        <f t="shared" ref="I4:AD4" si="0">H4*1.05</f>
        <v>5.5125000000000002</v>
      </c>
      <c r="J4" s="1">
        <f t="shared" si="0"/>
        <v>5.7881250000000009</v>
      </c>
      <c r="K4" s="1">
        <f t="shared" si="0"/>
        <v>6.0775312500000007</v>
      </c>
      <c r="L4" s="1">
        <f t="shared" si="0"/>
        <v>6.3814078125000009</v>
      </c>
      <c r="M4" s="1">
        <f t="shared" si="0"/>
        <v>6.7004782031250016</v>
      </c>
      <c r="N4" s="1">
        <f t="shared" si="0"/>
        <v>7.0355021132812521</v>
      </c>
      <c r="O4" s="1">
        <f t="shared" si="0"/>
        <v>7.3872772189453153</v>
      </c>
      <c r="P4" s="1">
        <f t="shared" si="0"/>
        <v>7.7566410798925816</v>
      </c>
      <c r="Q4" s="1">
        <f t="shared" si="0"/>
        <v>8.1444731338872103</v>
      </c>
      <c r="R4" s="1">
        <f t="shared" si="0"/>
        <v>8.5516967905815715</v>
      </c>
      <c r="S4" s="1">
        <f t="shared" si="0"/>
        <v>8.9792816301106502</v>
      </c>
      <c r="T4" s="1">
        <f t="shared" si="0"/>
        <v>9.4282457116161833</v>
      </c>
      <c r="U4" s="1">
        <f t="shared" si="0"/>
        <v>9.8996579971969929</v>
      </c>
      <c r="V4" s="1">
        <f t="shared" si="0"/>
        <v>10.394640897056844</v>
      </c>
      <c r="W4" s="1">
        <f t="shared" si="0"/>
        <v>10.914372941909686</v>
      </c>
      <c r="X4" s="1">
        <f t="shared" si="0"/>
        <v>11.460091589005172</v>
      </c>
      <c r="Y4" s="1">
        <f t="shared" si="0"/>
        <v>12.033096168455431</v>
      </c>
      <c r="Z4" s="1">
        <f t="shared" si="0"/>
        <v>12.634750976878204</v>
      </c>
      <c r="AA4" s="1">
        <f t="shared" si="0"/>
        <v>13.266488525722114</v>
      </c>
      <c r="AB4" s="1">
        <f t="shared" si="0"/>
        <v>13.92981295200822</v>
      </c>
      <c r="AC4" s="1">
        <f t="shared" si="0"/>
        <v>14.626303599608631</v>
      </c>
      <c r="AD4" s="1">
        <f t="shared" si="0"/>
        <v>15.357618779589064</v>
      </c>
    </row>
    <row r="5" spans="1:43" x14ac:dyDescent="0.25">
      <c r="A5" t="s">
        <v>1</v>
      </c>
      <c r="B5" s="1">
        <f>PV($D$2,G1,,B4)*-1</f>
        <v>0</v>
      </c>
      <c r="C5" s="1">
        <f t="shared" ref="C5:AD5" si="1">PV($D$2,H1,,C4)*-1</f>
        <v>0</v>
      </c>
      <c r="D5" s="1">
        <f t="shared" si="1"/>
        <v>0.85733882030178321</v>
      </c>
      <c r="E5" s="1">
        <f t="shared" si="1"/>
        <v>1.5876644820403392</v>
      </c>
      <c r="F5" s="1">
        <f t="shared" si="1"/>
        <v>2.2050895583893597</v>
      </c>
      <c r="G5" s="1">
        <f t="shared" si="1"/>
        <v>3.4029159851687649</v>
      </c>
      <c r="H5" s="1">
        <f t="shared" si="1"/>
        <v>3.308390541136299</v>
      </c>
      <c r="I5" s="1">
        <f t="shared" si="1"/>
        <v>3.2164908038825129</v>
      </c>
      <c r="J5" s="1">
        <f t="shared" si="1"/>
        <v>3.1271438371079991</v>
      </c>
      <c r="K5" s="1">
        <f t="shared" si="1"/>
        <v>3.0402787305216652</v>
      </c>
      <c r="L5" s="1">
        <f t="shared" si="1"/>
        <v>2.95582654356273</v>
      </c>
      <c r="M5" s="1">
        <f t="shared" si="1"/>
        <v>2.873720250685988</v>
      </c>
      <c r="N5" s="1">
        <f t="shared" si="1"/>
        <v>2.7938946881669326</v>
      </c>
      <c r="O5" s="1">
        <f t="shared" si="1"/>
        <v>2.7162865023845182</v>
      </c>
      <c r="P5" s="1">
        <f t="shared" si="1"/>
        <v>2.6408340995405033</v>
      </c>
      <c r="Q5" s="1">
        <f t="shared" si="1"/>
        <v>2.5674775967754893</v>
      </c>
      <c r="R5" s="1">
        <f t="shared" si="1"/>
        <v>2.4961587746428369</v>
      </c>
      <c r="S5" s="1">
        <f t="shared" si="1"/>
        <v>2.426821030902758</v>
      </c>
      <c r="T5" s="1">
        <f t="shared" si="1"/>
        <v>2.3594093355999037</v>
      </c>
      <c r="U5" s="1">
        <f t="shared" si="1"/>
        <v>2.2938701873887952</v>
      </c>
      <c r="V5" s="1">
        <f t="shared" si="1"/>
        <v>2.2301515710724402</v>
      </c>
      <c r="W5" s="1">
        <f t="shared" si="1"/>
        <v>2.1682029163204279</v>
      </c>
      <c r="X5" s="1">
        <f t="shared" si="1"/>
        <v>2.107975057533749</v>
      </c>
      <c r="Y5" s="1">
        <f t="shared" si="1"/>
        <v>2.0494201948244783</v>
      </c>
      <c r="Z5" s="1">
        <f t="shared" si="1"/>
        <v>1.9924918560793541</v>
      </c>
      <c r="AA5" s="1">
        <f t="shared" si="1"/>
        <v>1.9371448600771497</v>
      </c>
      <c r="AB5" s="1">
        <f t="shared" si="1"/>
        <v>1.8833352806305623</v>
      </c>
      <c r="AC5" s="1">
        <f t="shared" si="1"/>
        <v>1.8310204117241577</v>
      </c>
      <c r="AD5" s="1">
        <f t="shared" si="1"/>
        <v>1.7801587336207092</v>
      </c>
    </row>
    <row r="7" spans="1:43" x14ac:dyDescent="0.25">
      <c r="A7" t="s">
        <v>3</v>
      </c>
    </row>
    <row r="8" spans="1:43" x14ac:dyDescent="0.25">
      <c r="B8" s="1">
        <f>SUM(B5:AD5)</f>
        <v>64.849512650082204</v>
      </c>
    </row>
    <row r="28" spans="2:43" ht="15.75" x14ac:dyDescent="0.25">
      <c r="B28" s="3"/>
    </row>
    <row r="29" spans="2:43" ht="15.75" x14ac:dyDescent="0.25">
      <c r="B29" s="3" t="s">
        <v>4</v>
      </c>
      <c r="G29">
        <v>0</v>
      </c>
      <c r="H29">
        <v>1</v>
      </c>
      <c r="I29">
        <v>2</v>
      </c>
      <c r="J29">
        <v>3</v>
      </c>
      <c r="K29">
        <v>4</v>
      </c>
      <c r="L29">
        <v>5</v>
      </c>
      <c r="M29">
        <v>6</v>
      </c>
      <c r="N29">
        <v>7</v>
      </c>
      <c r="O29">
        <v>8</v>
      </c>
      <c r="P29">
        <v>9</v>
      </c>
      <c r="Q29">
        <v>10</v>
      </c>
      <c r="R29">
        <v>11</v>
      </c>
      <c r="S29">
        <v>12</v>
      </c>
      <c r="T29">
        <v>13</v>
      </c>
      <c r="U29">
        <v>14</v>
      </c>
      <c r="V29">
        <v>15</v>
      </c>
      <c r="W29">
        <v>16</v>
      </c>
      <c r="X29">
        <v>17</v>
      </c>
      <c r="Y29">
        <v>18</v>
      </c>
      <c r="Z29">
        <v>19</v>
      </c>
      <c r="AA29">
        <v>20</v>
      </c>
      <c r="AB29">
        <v>21</v>
      </c>
      <c r="AC29">
        <v>22</v>
      </c>
      <c r="AD29">
        <v>23</v>
      </c>
      <c r="AE29">
        <v>24</v>
      </c>
      <c r="AF29">
        <v>25</v>
      </c>
      <c r="AG29">
        <v>26</v>
      </c>
      <c r="AH29">
        <v>27</v>
      </c>
      <c r="AI29">
        <v>28</v>
      </c>
      <c r="AJ29">
        <v>29</v>
      </c>
      <c r="AK29">
        <v>30</v>
      </c>
      <c r="AL29">
        <v>31</v>
      </c>
      <c r="AM29">
        <v>32</v>
      </c>
      <c r="AN29">
        <v>33</v>
      </c>
      <c r="AO29">
        <v>34</v>
      </c>
      <c r="AP29">
        <v>35</v>
      </c>
      <c r="AQ29">
        <v>36</v>
      </c>
    </row>
    <row r="30" spans="2:43" x14ac:dyDescent="0.25">
      <c r="B30" t="s">
        <v>2</v>
      </c>
      <c r="D30" s="2">
        <v>0.08</v>
      </c>
    </row>
    <row r="31" spans="2:43" x14ac:dyDescent="0.25">
      <c r="B31">
        <v>2020</v>
      </c>
      <c r="C31">
        <v>2021</v>
      </c>
      <c r="D31">
        <v>2022</v>
      </c>
      <c r="E31">
        <v>2023</v>
      </c>
      <c r="F31">
        <v>2024</v>
      </c>
      <c r="G31">
        <v>2025</v>
      </c>
      <c r="H31">
        <v>2026</v>
      </c>
      <c r="I31">
        <v>2027</v>
      </c>
      <c r="J31">
        <v>2028</v>
      </c>
      <c r="K31">
        <v>2029</v>
      </c>
      <c r="L31">
        <v>2030</v>
      </c>
      <c r="M31">
        <v>2031</v>
      </c>
      <c r="N31">
        <v>2032</v>
      </c>
      <c r="O31">
        <v>2033</v>
      </c>
      <c r="P31">
        <v>2034</v>
      </c>
      <c r="Q31">
        <v>2035</v>
      </c>
      <c r="R31">
        <v>2036</v>
      </c>
      <c r="S31">
        <v>2037</v>
      </c>
      <c r="T31">
        <v>2038</v>
      </c>
      <c r="U31">
        <v>2039</v>
      </c>
      <c r="V31">
        <v>2040</v>
      </c>
      <c r="W31">
        <v>2041</v>
      </c>
      <c r="X31">
        <v>2042</v>
      </c>
      <c r="Y31">
        <v>2043</v>
      </c>
      <c r="Z31">
        <v>2044</v>
      </c>
      <c r="AA31">
        <v>2045</v>
      </c>
      <c r="AB31">
        <v>2046</v>
      </c>
      <c r="AC31">
        <v>2047</v>
      </c>
      <c r="AD31">
        <v>2048</v>
      </c>
    </row>
    <row r="32" spans="2:43" x14ac:dyDescent="0.25">
      <c r="B32" s="1">
        <v>0</v>
      </c>
      <c r="C32" s="1">
        <v>0</v>
      </c>
      <c r="D32" s="1">
        <v>0</v>
      </c>
      <c r="E32" s="1">
        <v>2</v>
      </c>
      <c r="F32" s="1">
        <v>4</v>
      </c>
      <c r="G32" s="1">
        <v>8</v>
      </c>
      <c r="H32" s="1">
        <f>G32*1.05</f>
        <v>8.4</v>
      </c>
      <c r="I32" s="1">
        <f t="shared" ref="I32:AD32" si="2">H32*1.05</f>
        <v>8.82</v>
      </c>
      <c r="J32" s="1">
        <f t="shared" si="2"/>
        <v>9.261000000000001</v>
      </c>
      <c r="K32" s="1">
        <f t="shared" si="2"/>
        <v>9.7240500000000019</v>
      </c>
      <c r="L32" s="1">
        <f t="shared" si="2"/>
        <v>10.210252500000003</v>
      </c>
      <c r="M32" s="1">
        <f t="shared" si="2"/>
        <v>10.720765125000003</v>
      </c>
      <c r="N32" s="1">
        <f t="shared" si="2"/>
        <v>11.256803381250004</v>
      </c>
      <c r="O32" s="1">
        <f t="shared" si="2"/>
        <v>11.819643550312504</v>
      </c>
      <c r="P32" s="1">
        <f t="shared" si="2"/>
        <v>12.41062572782813</v>
      </c>
      <c r="Q32" s="1">
        <f t="shared" si="2"/>
        <v>13.031157014219536</v>
      </c>
      <c r="R32" s="1">
        <f t="shared" si="2"/>
        <v>13.682714864930514</v>
      </c>
      <c r="S32" s="1">
        <f t="shared" si="2"/>
        <v>14.366850608177041</v>
      </c>
      <c r="T32" s="1">
        <f t="shared" si="2"/>
        <v>15.085193138585893</v>
      </c>
      <c r="U32" s="1">
        <f t="shared" si="2"/>
        <v>15.839452795515189</v>
      </c>
      <c r="V32" s="1">
        <f t="shared" si="2"/>
        <v>16.63142543529095</v>
      </c>
      <c r="W32" s="1">
        <f t="shared" si="2"/>
        <v>17.462996707055499</v>
      </c>
      <c r="X32" s="1">
        <f t="shared" si="2"/>
        <v>18.336146542408276</v>
      </c>
      <c r="Y32" s="1">
        <f t="shared" si="2"/>
        <v>19.252953869528689</v>
      </c>
      <c r="Z32" s="1">
        <f t="shared" si="2"/>
        <v>20.215601563005123</v>
      </c>
      <c r="AA32" s="1">
        <f t="shared" si="2"/>
        <v>21.226381641155381</v>
      </c>
      <c r="AB32" s="1">
        <f t="shared" si="2"/>
        <v>22.287700723213153</v>
      </c>
      <c r="AC32" s="1">
        <f t="shared" si="2"/>
        <v>23.402085759373811</v>
      </c>
      <c r="AD32" s="1">
        <f t="shared" si="2"/>
        <v>24.572190047342502</v>
      </c>
    </row>
    <row r="33" spans="1:43" x14ac:dyDescent="0.25">
      <c r="A33" t="s">
        <v>1</v>
      </c>
      <c r="B33" s="1">
        <f>PV($D$2,G29,,B32)*-1</f>
        <v>0</v>
      </c>
      <c r="C33" s="1">
        <f t="shared" ref="C33" si="3">PV($D$2,H29,,C32)*-1</f>
        <v>0</v>
      </c>
      <c r="D33" s="1">
        <f t="shared" ref="D33" si="4">PV($D$2,I29,,D32)*-1</f>
        <v>0</v>
      </c>
      <c r="E33" s="1">
        <f t="shared" ref="E33" si="5">PV($D$2,J29,,E32)*-1</f>
        <v>1.5876644820403392</v>
      </c>
      <c r="F33" s="1">
        <f t="shared" ref="F33" si="6">PV($D$2,K29,,F32)*-1</f>
        <v>2.9401194111858131</v>
      </c>
      <c r="G33" s="1">
        <f t="shared" ref="G33" si="7">PV($D$2,L29,,G32)*-1</f>
        <v>5.4446655762700242</v>
      </c>
      <c r="H33" s="1">
        <f t="shared" ref="H33" si="8">PV($D$2,M29,,H32)*-1</f>
        <v>5.2934248658180785</v>
      </c>
      <c r="I33" s="1">
        <f t="shared" ref="I33" si="9">PV($D$2,N29,,I32)*-1</f>
        <v>5.1463852862120207</v>
      </c>
      <c r="J33" s="1">
        <f t="shared" ref="J33" si="10">PV($D$2,O29,,J32)*-1</f>
        <v>5.0034301393727985</v>
      </c>
      <c r="K33" s="1">
        <f t="shared" ref="K33" si="11">PV($D$2,P29,,K32)*-1</f>
        <v>4.8644459688346648</v>
      </c>
      <c r="L33" s="1">
        <f t="shared" ref="L33" si="12">PV($D$2,Q29,,L32)*-1</f>
        <v>4.7293224697003691</v>
      </c>
      <c r="M33" s="1">
        <f t="shared" ref="M33" si="13">PV($D$2,R29,,M32)*-1</f>
        <v>4.5979524010975812</v>
      </c>
      <c r="N33" s="1">
        <f t="shared" ref="N33" si="14">PV($D$2,S29,,N32)*-1</f>
        <v>4.4702315010670928</v>
      </c>
      <c r="O33" s="1">
        <f t="shared" ref="O33" si="15">PV($D$2,T29,,O32)*-1</f>
        <v>4.3460584038152286</v>
      </c>
      <c r="P33" s="1">
        <f t="shared" ref="P33" si="16">PV($D$2,U29,,P32)*-1</f>
        <v>4.2253345592648053</v>
      </c>
      <c r="Q33" s="1">
        <f t="shared" ref="Q33" si="17">PV($D$2,V29,,Q32)*-1</f>
        <v>4.1079641548407828</v>
      </c>
      <c r="R33" s="1">
        <f t="shared" ref="R33" si="18">PV($D$2,W29,,R32)*-1</f>
        <v>3.9938540394285389</v>
      </c>
      <c r="S33" s="1">
        <f t="shared" ref="S33" si="19">PV($D$2,X29,,S32)*-1</f>
        <v>3.8829136494444132</v>
      </c>
      <c r="T33" s="1">
        <f t="shared" ref="T33" si="20">PV($D$2,Y29,,T32)*-1</f>
        <v>3.7750549369598456</v>
      </c>
      <c r="U33" s="1">
        <f t="shared" ref="U33" si="21">PV($D$2,Z29,,U32)*-1</f>
        <v>3.6701922998220722</v>
      </c>
      <c r="V33" s="1">
        <f t="shared" ref="V33" si="22">PV($D$2,AA29,,V32)*-1</f>
        <v>3.5682425137159042</v>
      </c>
      <c r="W33" s="1">
        <f t="shared" ref="W33" si="23">PV($D$2,AB29,,W32)*-1</f>
        <v>3.4691246661126844</v>
      </c>
      <c r="X33" s="1">
        <f t="shared" ref="X33" si="24">PV($D$2,AC29,,X32)*-1</f>
        <v>3.3727600920539986</v>
      </c>
      <c r="Y33" s="1">
        <f t="shared" ref="Y33" si="25">PV($D$2,AD29,,Y32)*-1</f>
        <v>3.2790723117191654</v>
      </c>
      <c r="Z33" s="1">
        <f t="shared" ref="Z33" si="26">PV($D$2,AE29,,Z32)*-1</f>
        <v>3.1879869697269663</v>
      </c>
      <c r="AA33" s="1">
        <f t="shared" ref="AA33" si="27">PV($D$2,AF29,,AA32)*-1</f>
        <v>3.0994317761234393</v>
      </c>
      <c r="AB33" s="1">
        <f t="shared" ref="AB33" si="28">PV($D$2,AG29,,AB32)*-1</f>
        <v>3.0133364490088996</v>
      </c>
      <c r="AC33" s="1">
        <f t="shared" ref="AC33" si="29">PV($D$2,AH29,,AC32)*-1</f>
        <v>2.9296326587586528</v>
      </c>
      <c r="AD33" s="1">
        <f t="shared" ref="AD33" si="30">PV($D$2,AI29,,AD32)*-1</f>
        <v>2.8482539737931347</v>
      </c>
    </row>
    <row r="34" spans="1:43" x14ac:dyDescent="0.25">
      <c r="A34" t="s">
        <v>3</v>
      </c>
    </row>
    <row r="35" spans="1:43" x14ac:dyDescent="0.25">
      <c r="B35" s="4">
        <f>SUM(B33:AD33)</f>
        <v>100.84685555618732</v>
      </c>
    </row>
    <row r="38" spans="1:43" ht="15.75" x14ac:dyDescent="0.25">
      <c r="B38" s="3" t="s">
        <v>5</v>
      </c>
      <c r="G38">
        <v>0</v>
      </c>
      <c r="H38">
        <v>1</v>
      </c>
      <c r="I38">
        <v>2</v>
      </c>
      <c r="J38">
        <v>3</v>
      </c>
      <c r="K38">
        <v>4</v>
      </c>
      <c r="L38">
        <v>5</v>
      </c>
      <c r="M38">
        <v>6</v>
      </c>
      <c r="N38">
        <v>7</v>
      </c>
      <c r="O38">
        <v>8</v>
      </c>
      <c r="P38">
        <v>9</v>
      </c>
      <c r="Q38">
        <v>10</v>
      </c>
      <c r="R38">
        <v>11</v>
      </c>
      <c r="S38">
        <v>12</v>
      </c>
      <c r="T38">
        <v>13</v>
      </c>
      <c r="U38">
        <v>14</v>
      </c>
      <c r="V38">
        <v>15</v>
      </c>
      <c r="W38">
        <v>16</v>
      </c>
      <c r="X38">
        <v>17</v>
      </c>
      <c r="Y38">
        <v>18</v>
      </c>
      <c r="Z38">
        <v>19</v>
      </c>
      <c r="AA38">
        <v>20</v>
      </c>
      <c r="AB38">
        <v>21</v>
      </c>
      <c r="AC38">
        <v>22</v>
      </c>
      <c r="AD38">
        <v>23</v>
      </c>
      <c r="AE38">
        <v>24</v>
      </c>
      <c r="AF38">
        <v>25</v>
      </c>
      <c r="AG38">
        <v>26</v>
      </c>
      <c r="AH38">
        <v>27</v>
      </c>
      <c r="AI38">
        <v>28</v>
      </c>
      <c r="AJ38">
        <v>29</v>
      </c>
      <c r="AK38">
        <v>30</v>
      </c>
      <c r="AL38">
        <v>31</v>
      </c>
      <c r="AM38">
        <v>32</v>
      </c>
      <c r="AN38">
        <v>33</v>
      </c>
      <c r="AO38">
        <v>34</v>
      </c>
      <c r="AP38">
        <v>35</v>
      </c>
      <c r="AQ38">
        <v>36</v>
      </c>
    </row>
    <row r="39" spans="1:43" x14ac:dyDescent="0.25">
      <c r="B39" t="s">
        <v>2</v>
      </c>
      <c r="D39" s="2">
        <v>0.08</v>
      </c>
      <c r="F39" t="s">
        <v>6</v>
      </c>
      <c r="H39" s="2">
        <v>1.1000000000000001</v>
      </c>
    </row>
    <row r="40" spans="1:43" x14ac:dyDescent="0.25">
      <c r="B40">
        <v>2020</v>
      </c>
      <c r="C40">
        <v>2021</v>
      </c>
      <c r="D40">
        <v>2022</v>
      </c>
      <c r="E40">
        <v>2023</v>
      </c>
      <c r="F40">
        <v>2024</v>
      </c>
      <c r="G40">
        <v>2025</v>
      </c>
      <c r="H40">
        <v>2026</v>
      </c>
      <c r="I40">
        <v>2027</v>
      </c>
      <c r="J40">
        <v>2028</v>
      </c>
      <c r="K40">
        <v>2029</v>
      </c>
      <c r="L40">
        <v>2030</v>
      </c>
      <c r="M40">
        <v>2031</v>
      </c>
      <c r="N40">
        <v>2032</v>
      </c>
      <c r="O40">
        <v>2033</v>
      </c>
      <c r="P40">
        <v>2034</v>
      </c>
      <c r="Q40">
        <v>2035</v>
      </c>
      <c r="R40">
        <v>2036</v>
      </c>
      <c r="S40">
        <v>2037</v>
      </c>
      <c r="T40">
        <v>2038</v>
      </c>
      <c r="U40">
        <v>2039</v>
      </c>
      <c r="V40">
        <v>2040</v>
      </c>
      <c r="W40">
        <v>2041</v>
      </c>
      <c r="X40">
        <v>2042</v>
      </c>
      <c r="Y40">
        <v>2043</v>
      </c>
      <c r="Z40">
        <v>2044</v>
      </c>
      <c r="AA40">
        <v>2045</v>
      </c>
      <c r="AB40">
        <v>2046</v>
      </c>
      <c r="AC40">
        <v>2047</v>
      </c>
      <c r="AD40">
        <v>2048</v>
      </c>
    </row>
    <row r="41" spans="1:43" x14ac:dyDescent="0.25">
      <c r="B41" s="1">
        <v>0</v>
      </c>
      <c r="C41" s="1">
        <v>0</v>
      </c>
      <c r="D41" s="1">
        <v>1.43</v>
      </c>
      <c r="E41" s="1">
        <v>1.43</v>
      </c>
      <c r="F41" s="1">
        <v>1.43</v>
      </c>
      <c r="G41" s="1">
        <v>2.86</v>
      </c>
      <c r="H41" s="1">
        <f>G41*$H$39</f>
        <v>3.1459999999999999</v>
      </c>
      <c r="I41" s="1">
        <f t="shared" ref="I41:AD41" si="31">H41*$H$39</f>
        <v>3.4606000000000003</v>
      </c>
      <c r="J41" s="1">
        <f t="shared" si="31"/>
        <v>3.8066600000000008</v>
      </c>
      <c r="K41" s="1">
        <f t="shared" si="31"/>
        <v>4.1873260000000014</v>
      </c>
      <c r="L41" s="1">
        <f t="shared" si="31"/>
        <v>4.6060586000000017</v>
      </c>
      <c r="M41" s="1">
        <f t="shared" si="31"/>
        <v>5.0666644600000019</v>
      </c>
      <c r="N41" s="1">
        <f t="shared" si="31"/>
        <v>5.5733309060000025</v>
      </c>
      <c r="O41" s="1">
        <f t="shared" si="31"/>
        <v>6.1306639966000036</v>
      </c>
      <c r="P41" s="1">
        <f t="shared" si="31"/>
        <v>6.7437303962600046</v>
      </c>
      <c r="Q41" s="1">
        <f t="shared" si="31"/>
        <v>7.4181034358860058</v>
      </c>
      <c r="R41" s="1">
        <f t="shared" si="31"/>
        <v>8.1599137794746071</v>
      </c>
      <c r="S41" s="1">
        <f t="shared" si="31"/>
        <v>8.9759051574220692</v>
      </c>
      <c r="T41" s="1">
        <f t="shared" si="31"/>
        <v>9.8734956731642765</v>
      </c>
      <c r="U41" s="1">
        <f t="shared" si="31"/>
        <v>10.860845240480705</v>
      </c>
      <c r="V41" s="1">
        <f t="shared" si="31"/>
        <v>11.946929764528777</v>
      </c>
      <c r="W41" s="1">
        <f t="shared" si="31"/>
        <v>13.141622740981656</v>
      </c>
      <c r="X41" s="1">
        <f t="shared" si="31"/>
        <v>14.455785015079822</v>
      </c>
      <c r="Y41" s="1">
        <f t="shared" si="31"/>
        <v>15.901363516587805</v>
      </c>
      <c r="Z41" s="1">
        <f t="shared" si="31"/>
        <v>17.491499868246589</v>
      </c>
      <c r="AA41" s="1">
        <f t="shared" si="31"/>
        <v>19.240649855071251</v>
      </c>
      <c r="AB41" s="1">
        <f t="shared" si="31"/>
        <v>21.164714840578377</v>
      </c>
      <c r="AC41" s="1">
        <f t="shared" si="31"/>
        <v>23.281186324636217</v>
      </c>
      <c r="AD41" s="1">
        <f t="shared" si="31"/>
        <v>25.609304957099841</v>
      </c>
    </row>
    <row r="42" spans="1:43" x14ac:dyDescent="0.25">
      <c r="A42" t="s">
        <v>1</v>
      </c>
      <c r="B42" s="1">
        <f>PV($D$2,G38,,B41)*-1</f>
        <v>0</v>
      </c>
      <c r="C42" s="1">
        <f t="shared" ref="C42" si="32">PV($D$2,H38,,C41)*-1</f>
        <v>0</v>
      </c>
      <c r="D42" s="1">
        <f t="shared" ref="D42" si="33">PV($D$2,I38,,D41)*-1</f>
        <v>1.2259945130315499</v>
      </c>
      <c r="E42" s="1">
        <f t="shared" ref="E42" si="34">PV($D$2,J38,,E41)*-1</f>
        <v>1.1351801046588426</v>
      </c>
      <c r="F42" s="1">
        <f t="shared" ref="F42" si="35">PV($D$2,K38,,F41)*-1</f>
        <v>1.0510926894989281</v>
      </c>
      <c r="G42" s="1">
        <f t="shared" ref="G42" si="36">PV($D$2,L38,,G41)*-1</f>
        <v>1.9464679435165335</v>
      </c>
      <c r="H42" s="1">
        <f t="shared" ref="H42" si="37">PV($D$2,M38,,H41)*-1</f>
        <v>1.982513646174247</v>
      </c>
      <c r="I42" s="1">
        <f t="shared" ref="I42" si="38">PV($D$2,N38,,I41)*-1</f>
        <v>2.0192268618441407</v>
      </c>
      <c r="J42" s="1">
        <f t="shared" ref="J42" si="39">PV($D$2,O38,,J41)*-1</f>
        <v>2.0566199518782917</v>
      </c>
      <c r="K42" s="1">
        <f t="shared" ref="K42" si="40">PV($D$2,P38,,K41)*-1</f>
        <v>2.0947055065427045</v>
      </c>
      <c r="L42" s="1">
        <f t="shared" ref="L42" si="41">PV($D$2,Q38,,L41)*-1</f>
        <v>2.133496349256458</v>
      </c>
      <c r="M42" s="1">
        <f t="shared" ref="M42" si="42">PV($D$2,R38,,M41)*-1</f>
        <v>2.1730055409093558</v>
      </c>
      <c r="N42" s="1">
        <f t="shared" ref="N42" si="43">PV($D$2,S38,,N41)*-1</f>
        <v>2.2132463842595289</v>
      </c>
      <c r="O42" s="1">
        <f t="shared" ref="O42" si="44">PV($D$2,T38,,O41)*-1</f>
        <v>2.2542324284124833</v>
      </c>
      <c r="P42" s="1">
        <f t="shared" ref="P42" si="45">PV($D$2,U38,,P41)*-1</f>
        <v>2.2959774733830849</v>
      </c>
      <c r="Q42" s="1">
        <f t="shared" ref="Q42" si="46">PV($D$2,V38,,Q41)*-1</f>
        <v>2.3384955747420308</v>
      </c>
      <c r="R42" s="1">
        <f t="shared" ref="R42" si="47">PV($D$2,W38,,R41)*-1</f>
        <v>2.3818010483483651</v>
      </c>
      <c r="S42" s="1">
        <f t="shared" ref="S42" si="48">PV($D$2,X38,,S41)*-1</f>
        <v>2.4259084751696314</v>
      </c>
      <c r="T42" s="1">
        <f t="shared" ref="T42" si="49">PV($D$2,Y38,,T41)*-1</f>
        <v>2.4708327061912909</v>
      </c>
      <c r="U42" s="1">
        <f t="shared" ref="U42" si="50">PV($D$2,Z38,,U41)*-1</f>
        <v>2.5165888674170556</v>
      </c>
      <c r="V42" s="1">
        <f t="shared" ref="V42" si="51">PV($D$2,AA38,,V41)*-1</f>
        <v>2.5631923649618162</v>
      </c>
      <c r="W42" s="1">
        <f t="shared" ref="W42" si="52">PV($D$2,AB38,,W41)*-1</f>
        <v>2.6106588902388874</v>
      </c>
      <c r="X42" s="1">
        <f t="shared" ref="X42" si="53">PV($D$2,AC38,,X41)*-1</f>
        <v>2.6590044252433107</v>
      </c>
      <c r="Y42" s="1">
        <f t="shared" ref="Y42" si="54">PV($D$2,AD38,,Y41)*-1</f>
        <v>2.7082452479330019</v>
      </c>
      <c r="Z42" s="1">
        <f t="shared" ref="Z42" si="55">PV($D$2,AE38,,Z41)*-1</f>
        <v>2.7583979377095393</v>
      </c>
      <c r="AA42" s="1">
        <f t="shared" ref="AA42" si="56">PV($D$2,AF38,,AA41)*-1</f>
        <v>2.8094793810004566</v>
      </c>
      <c r="AB42" s="1">
        <f t="shared" ref="AB42" si="57">PV($D$2,AG38,,AB41)*-1</f>
        <v>2.8615067769449101</v>
      </c>
      <c r="AC42" s="1">
        <f t="shared" ref="AC42" si="58">PV($D$2,AH38,,AC41)*-1</f>
        <v>2.9144976431846308</v>
      </c>
      <c r="AD42" s="1">
        <f t="shared" ref="AD42" si="59">PV($D$2,AI38,,AD41)*-1</f>
        <v>2.9684698217621244</v>
      </c>
    </row>
    <row r="43" spans="1:43" x14ac:dyDescent="0.25">
      <c r="A43" t="s">
        <v>3</v>
      </c>
    </row>
    <row r="44" spans="1:43" x14ac:dyDescent="0.25">
      <c r="B44" s="4">
        <f>SUM(B42:AD42)</f>
        <v>61.568838554213194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Carlin</dc:creator>
  <cp:lastModifiedBy>Sven Carlin</cp:lastModifiedBy>
  <dcterms:created xsi:type="dcterms:W3CDTF">2020-07-20T11:21:56Z</dcterms:created>
  <dcterms:modified xsi:type="dcterms:W3CDTF">2020-07-21T07:24:08Z</dcterms:modified>
</cp:coreProperties>
</file>